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hidePivotFieldList="1" defaultThemeVersion="166925"/>
  <xr:revisionPtr revIDLastSave="0" documentId="13_ncr:1_{23ABAFE7-7C4A-4FF3-B133-6540701AA3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2, Page 4, Workpaper 6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50" i="3" s="1"/>
  <c r="A52" i="3" s="1"/>
  <c r="P14" i="3" l="1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13" i="3"/>
  <c r="P50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E48" i="3"/>
  <c r="F48" i="3"/>
  <c r="G48" i="3"/>
  <c r="H48" i="3"/>
  <c r="I48" i="3"/>
  <c r="J48" i="3"/>
  <c r="K48" i="3"/>
  <c r="L48" i="3"/>
  <c r="M48" i="3"/>
  <c r="N48" i="3"/>
  <c r="O48" i="3"/>
  <c r="D48" i="3"/>
  <c r="E28" i="3"/>
  <c r="F28" i="3"/>
  <c r="G28" i="3"/>
  <c r="H28" i="3"/>
  <c r="I28" i="3"/>
  <c r="J28" i="3"/>
  <c r="K28" i="3"/>
  <c r="L28" i="3"/>
  <c r="M28" i="3"/>
  <c r="N28" i="3"/>
  <c r="O28" i="3"/>
  <c r="D28" i="3"/>
  <c r="L52" i="3" l="1"/>
  <c r="K52" i="3"/>
  <c r="I52" i="3"/>
  <c r="D52" i="3"/>
  <c r="H52" i="3"/>
  <c r="O52" i="3"/>
  <c r="G52" i="3"/>
  <c r="N52" i="3"/>
  <c r="M52" i="3"/>
  <c r="F52" i="3"/>
  <c r="E52" i="3"/>
  <c r="J52" i="3"/>
  <c r="P48" i="3"/>
  <c r="P28" i="3"/>
  <c r="P52" i="3" l="1"/>
</calcChain>
</file>

<file path=xl/sharedStrings.xml><?xml version="1.0" encoding="utf-8"?>
<sst xmlns="http://schemas.openxmlformats.org/spreadsheetml/2006/main" count="60" uniqueCount="47">
  <si>
    <t>51700000</t>
  </si>
  <si>
    <t>51900000</t>
  </si>
  <si>
    <t>52000000</t>
  </si>
  <si>
    <t>52400000</t>
  </si>
  <si>
    <t>52400019</t>
  </si>
  <si>
    <t>52400022</t>
  </si>
  <si>
    <t>52400330</t>
  </si>
  <si>
    <t>52400340</t>
  </si>
  <si>
    <t>52800000</t>
  </si>
  <si>
    <t>52900000</t>
  </si>
  <si>
    <t>53000000</t>
  </si>
  <si>
    <t>53100000</t>
  </si>
  <si>
    <t>53200000</t>
  </si>
  <si>
    <t>93020000</t>
  </si>
  <si>
    <t>92000900</t>
  </si>
  <si>
    <t>92100900</t>
  </si>
  <si>
    <t>92300900</t>
  </si>
  <si>
    <t>92600900</t>
  </si>
  <si>
    <t>55700030</t>
  </si>
  <si>
    <t>92400402</t>
  </si>
  <si>
    <t>92400403</t>
  </si>
  <si>
    <t>92500402</t>
  </si>
  <si>
    <t>Total</t>
  </si>
  <si>
    <t>Company</t>
  </si>
  <si>
    <t>GPC</t>
  </si>
  <si>
    <t>SNC</t>
  </si>
  <si>
    <t>SCS</t>
  </si>
  <si>
    <t>FERCsub</t>
  </si>
  <si>
    <t>(1)</t>
  </si>
  <si>
    <t>Line</t>
  </si>
  <si>
    <t>No.</t>
  </si>
  <si>
    <t>(2)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</si>
  <si>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</si>
  <si>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</si>
  <si>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</si>
  <si>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</si>
  <si>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</si>
  <si>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</si>
  <si>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</si>
  <si>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</si>
  <si>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</si>
  <si>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</si>
  <si>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GEORGIA POWER COMPANY</t>
  </si>
  <si>
    <t>SUMMARY OF OPERATION AND MAINTENANCE COSTS</t>
  </si>
  <si>
    <t>(AMOUNTS IN THOUSANDS)</t>
  </si>
  <si>
    <t>FOR THE TWELVE MONTH PERIOD ENDING JANUARY 2023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</si>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</sst>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&quot;$&quot;* #,##0_);_(&quot;$&quot;* \(#,##0\);_(&quot;$&quot;* &quot;-&quot;??_);_(@_)"/>
    <numFmt numFmtId="166" formatCode="_(&quot;$&quot;* #,##0.0000000_);_(&quot;$&quot;* \(#,##0.0000000\);_(&quot;$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37" fontId="18" fillId="0" borderId="0" xfId="0" applyNumberFormat="1" applyFont="1" applyAlignment="1">
      <alignment horizontal="center"/>
    </xf>
    <xf numFmtId="40" fontId="20" fillId="0" borderId="0" xfId="0" applyNumberFormat="1" applyFont="1"/>
    <xf numFmtId="40" fontId="19" fillId="0" borderId="0" xfId="0" applyNumberFormat="1" applyFont="1" applyAlignment="1">
      <alignment horizontal="center"/>
    </xf>
    <xf numFmtId="40" fontId="19" fillId="0" borderId="0" xfId="0" applyNumberFormat="1" applyFont="1"/>
    <xf numFmtId="4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/>
    <xf numFmtId="40" fontId="20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164" fontId="20" fillId="0" borderId="10" xfId="0" applyNumberFormat="1" applyFont="1" applyBorder="1" applyAlignment="1">
      <alignment horizontal="center"/>
    </xf>
    <xf numFmtId="40" fontId="20" fillId="0" borderId="0" xfId="0" quotePrefix="1" applyNumberFormat="1" applyFont="1" applyAlignment="1">
      <alignment horizontal="center"/>
    </xf>
    <xf numFmtId="37" fontId="21" fillId="0" borderId="0" xfId="0" applyNumberFormat="1" applyFont="1" applyAlignment="1">
      <alignment horizontal="center"/>
    </xf>
    <xf numFmtId="0" fontId="20" fillId="0" borderId="0" xfId="0" quotePrefix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/>
    <xf numFmtId="165" fontId="20" fillId="0" borderId="0" xfId="1" applyNumberFormat="1" applyFont="1"/>
    <xf numFmtId="41" fontId="20" fillId="0" borderId="0" xfId="0" applyNumberFormat="1" applyFont="1"/>
    <xf numFmtId="41" fontId="20" fillId="0" borderId="0" xfId="1" applyNumberFormat="1" applyFont="1"/>
    <xf numFmtId="41" fontId="20" fillId="0" borderId="10" xfId="0" applyNumberFormat="1" applyFont="1" applyBorder="1"/>
    <xf numFmtId="41" fontId="20" fillId="0" borderId="10" xfId="1" applyNumberFormat="1" applyFont="1" applyBorder="1"/>
    <xf numFmtId="40" fontId="20" fillId="0" borderId="0" xfId="0" applyNumberFormat="1" applyFont="1" applyAlignment="1">
      <alignment horizontal="left"/>
    </xf>
    <xf numFmtId="9" fontId="20" fillId="0" borderId="0" xfId="2" applyFont="1"/>
    <xf numFmtId="38" fontId="20" fillId="0" borderId="0" xfId="0" applyNumberFormat="1" applyFont="1"/>
    <xf numFmtId="38" fontId="22" fillId="0" borderId="0" xfId="0" applyNumberFormat="1" applyFont="1" applyFill="1" applyBorder="1"/>
    <xf numFmtId="166" fontId="20" fillId="0" borderId="0" xfId="0" applyNumberFormat="1" applyFont="1"/>
    <xf numFmtId="165" fontId="20" fillId="0" borderId="11" xfId="1" applyNumberFormat="1" applyFont="1" applyBorder="1"/>
    <xf numFmtId="165" fontId="20" fillId="0" borderId="0" xfId="0" applyNumberFormat="1" applyFont="1" applyBorder="1"/>
    <xf numFmtId="165" fontId="20" fillId="0" borderId="0" xfId="1" applyNumberFormat="1" applyFont="1" applyBorder="1"/>
    <xf numFmtId="38" fontId="20" fillId="0" borderId="0" xfId="0" applyNumberFormat="1" applyFont="1" applyAlignment="1">
      <alignment horizontal="center"/>
    </xf>
    <xf numFmtId="40" fontId="23" fillId="0" borderId="0" xfId="0" applyNumberFormat="1" applyFont="1" applyAlignment="1">
      <alignment horizontal="left"/>
    </xf>
    <xf numFmtId="40" fontId="19" fillId="0" borderId="0" xfId="0" applyNumberFormat="1" applyFont="1" applyAlignment="1">
      <alignment horizontal="center"/>
    </xf>
    <xf numFmtId="0" fontId="19" fillId="0" borderId="0" xfId="0" applyFont="1" applyAlignment="1"/>
    <xf numFmtId="40" fontId="19" fillId="0" borderId="0" xfId="0" quotePrefix="1" applyNumberFormat="1" applyFont="1" applyAlignment="1">
      <alignment horizontal="center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2"/>
  <sheetViews>
    <sheetView showGridLines="0" tabSelected="1" zoomScale="85" zoomScaleNormal="85" workbookViewId="0">
      <selection activeCell="S7" sqref="S7"/>
    </sheetView>
  </sheetViews>
  <sheetFormatPr defaultColWidth="8.85546875" defaultRowHeight="15.75" x14ac:dyDescent="0.25"/>
  <cols>
    <col min="1" max="1" width="8.85546875" style="5"/>
    <col min="2" max="2" width="9.5703125" style="2" bestFit="1" customWidth="1"/>
    <col min="3" max="3" width="10.5703125" style="2" bestFit="1" customWidth="1"/>
    <col min="4" max="16" width="12.140625" style="2" customWidth="1"/>
    <col min="17" max="17" width="8.85546875" style="2"/>
    <col min="18" max="18" width="31.7109375" style="2" bestFit="1" customWidth="1"/>
    <col min="19" max="16384" width="8.85546875" style="2"/>
  </cols>
  <sheetData>
    <row r="1" spans="1:16" x14ac:dyDescent="0.25">
      <c r="A1" s="31"/>
    </row>
    <row r="2" spans="1:16" x14ac:dyDescent="0.25">
      <c r="A2" s="32" t="s">
        <v>42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x14ac:dyDescent="0.25">
      <c r="A3" s="32" t="s">
        <v>46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5">
      <c r="A5" s="32" t="s">
        <v>43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x14ac:dyDescent="0.25">
      <c r="A6" s="34" t="s">
        <v>45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4" t="s">
        <v>44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5" t="s">
        <v>29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x14ac:dyDescent="0.25">
      <c r="A10" s="8" t="s">
        <v>30</v>
      </c>
      <c r="B10" s="9" t="s">
        <v>23</v>
      </c>
      <c r="C10" s="9" t="s">
        <v>27</v>
      </c>
      <c r="D10" s="10">
        <v>44593</v>
      </c>
      <c r="E10" s="10">
        <v>44621</v>
      </c>
      <c r="F10" s="10">
        <v>44652</v>
      </c>
      <c r="G10" s="10">
        <v>44682</v>
      </c>
      <c r="H10" s="10">
        <v>44713</v>
      </c>
      <c r="I10" s="10">
        <v>44743</v>
      </c>
      <c r="J10" s="10">
        <v>44774</v>
      </c>
      <c r="K10" s="10">
        <v>44805</v>
      </c>
      <c r="L10" s="10">
        <v>44835</v>
      </c>
      <c r="M10" s="10">
        <v>44866</v>
      </c>
      <c r="N10" s="10">
        <v>44896</v>
      </c>
      <c r="O10" s="10">
        <v>44927</v>
      </c>
      <c r="P10" s="9" t="s">
        <v>22</v>
      </c>
    </row>
    <row r="11" spans="1:16" x14ac:dyDescent="0.25">
      <c r="A11" s="11" t="s">
        <v>28</v>
      </c>
      <c r="B11" s="1" t="s">
        <v>31</v>
      </c>
      <c r="C11" s="1">
        <v>-3</v>
      </c>
      <c r="D11" s="1">
        <v>-4</v>
      </c>
      <c r="E11" s="1">
        <v>-5</v>
      </c>
      <c r="F11" s="12">
        <v>-6</v>
      </c>
      <c r="G11" s="13" t="s">
        <v>32</v>
      </c>
      <c r="H11" s="13" t="s">
        <v>33</v>
      </c>
      <c r="I11" s="13" t="s">
        <v>34</v>
      </c>
      <c r="J11" s="13" t="s">
        <v>35</v>
      </c>
      <c r="K11" s="1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</row>
    <row r="12" spans="1:16" x14ac:dyDescent="0.25">
      <c r="C12" s="7"/>
    </row>
    <row r="13" spans="1:16" x14ac:dyDescent="0.25">
      <c r="A13" s="30">
        <v>1</v>
      </c>
      <c r="B13" s="14" t="s">
        <v>25</v>
      </c>
      <c r="C13" s="15">
        <v>40730005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-3311.4366239999999</v>
      </c>
      <c r="N13" s="16">
        <v>-3426.7480247799999</v>
      </c>
      <c r="O13" s="16">
        <v>-3336.2637476700002</v>
      </c>
      <c r="P13" s="17">
        <f>SUM(D13:O13)</f>
        <v>-10074.44839645</v>
      </c>
    </row>
    <row r="14" spans="1:16" x14ac:dyDescent="0.25">
      <c r="A14" s="30">
        <f>A13+1</f>
        <v>2</v>
      </c>
      <c r="B14" s="5"/>
      <c r="C14" s="15">
        <v>40730007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751.51099999999997</v>
      </c>
      <c r="P14" s="19">
        <f t="shared" ref="P14:P27" si="0">SUM(D14:O14)</f>
        <v>751.51099999999997</v>
      </c>
    </row>
    <row r="15" spans="1:16" x14ac:dyDescent="0.25">
      <c r="A15" s="30">
        <f t="shared" ref="A15:A28" si="1">A14+1</f>
        <v>3</v>
      </c>
      <c r="B15" s="5"/>
      <c r="C15" s="7" t="s">
        <v>0</v>
      </c>
      <c r="D15" s="18">
        <v>3488.4875706666658</v>
      </c>
      <c r="E15" s="18">
        <v>3082.1722870833328</v>
      </c>
      <c r="F15" s="18">
        <v>2940.617447083333</v>
      </c>
      <c r="G15" s="18">
        <v>3339.208767083333</v>
      </c>
      <c r="H15" s="18">
        <v>3132.6483970833333</v>
      </c>
      <c r="I15" s="18">
        <v>3160.1982070833333</v>
      </c>
      <c r="J15" s="18">
        <v>3514.7068140833344</v>
      </c>
      <c r="K15" s="18">
        <v>3152.9081676065243</v>
      </c>
      <c r="L15" s="18">
        <v>3004.802106560142</v>
      </c>
      <c r="M15" s="18">
        <v>4258.4137670833325</v>
      </c>
      <c r="N15" s="18">
        <v>4436.1657470833325</v>
      </c>
      <c r="O15" s="18">
        <v>4263.9146670833325</v>
      </c>
      <c r="P15" s="19">
        <f t="shared" si="0"/>
        <v>41774.243945583323</v>
      </c>
    </row>
    <row r="16" spans="1:16" x14ac:dyDescent="0.25">
      <c r="A16" s="30">
        <f t="shared" si="1"/>
        <v>4</v>
      </c>
      <c r="B16" s="5"/>
      <c r="C16" s="7" t="s">
        <v>1</v>
      </c>
      <c r="D16" s="18">
        <v>150.12039000000001</v>
      </c>
      <c r="E16" s="18">
        <v>156.46901</v>
      </c>
      <c r="F16" s="18">
        <v>150.31734</v>
      </c>
      <c r="G16" s="18">
        <v>168.17279000000002</v>
      </c>
      <c r="H16" s="18">
        <v>160.12226999999999</v>
      </c>
      <c r="I16" s="18">
        <v>157.51143999999999</v>
      </c>
      <c r="J16" s="18">
        <v>151.10109</v>
      </c>
      <c r="K16" s="18">
        <v>159.0647904579063</v>
      </c>
      <c r="L16" s="18">
        <v>158.3778895420937</v>
      </c>
      <c r="M16" s="18">
        <v>181.2544</v>
      </c>
      <c r="N16" s="18">
        <v>183.30313000000001</v>
      </c>
      <c r="O16" s="18">
        <v>180.87098</v>
      </c>
      <c r="P16" s="19">
        <f t="shared" si="0"/>
        <v>1956.68552</v>
      </c>
    </row>
    <row r="17" spans="1:16" x14ac:dyDescent="0.25">
      <c r="A17" s="30">
        <f t="shared" si="1"/>
        <v>5</v>
      </c>
      <c r="B17" s="5"/>
      <c r="C17" s="7" t="s">
        <v>2</v>
      </c>
      <c r="D17" s="18">
        <v>359.32494000000003</v>
      </c>
      <c r="E17" s="18">
        <v>384.32559999999995</v>
      </c>
      <c r="F17" s="18">
        <v>397.49907000000002</v>
      </c>
      <c r="G17" s="18">
        <v>449.73007000000001</v>
      </c>
      <c r="H17" s="18">
        <v>428.21906999999993</v>
      </c>
      <c r="I17" s="18">
        <v>427.63457000000005</v>
      </c>
      <c r="J17" s="18">
        <v>405.1721</v>
      </c>
      <c r="K17" s="18">
        <v>432.96120388834703</v>
      </c>
      <c r="L17" s="18">
        <v>426.300266111653</v>
      </c>
      <c r="M17" s="18">
        <v>672.89412000000004</v>
      </c>
      <c r="N17" s="18">
        <v>689.74782999999991</v>
      </c>
      <c r="O17" s="18">
        <v>671.96732000000009</v>
      </c>
      <c r="P17" s="19">
        <f t="shared" si="0"/>
        <v>5745.7761600000003</v>
      </c>
    </row>
    <row r="18" spans="1:16" x14ac:dyDescent="0.25">
      <c r="A18" s="30">
        <f t="shared" si="1"/>
        <v>6</v>
      </c>
      <c r="B18" s="5"/>
      <c r="C18" s="7" t="s">
        <v>3</v>
      </c>
      <c r="D18" s="18">
        <v>86.353080000000006</v>
      </c>
      <c r="E18" s="18">
        <v>532.79731000000004</v>
      </c>
      <c r="F18" s="18">
        <v>541.35735999999997</v>
      </c>
      <c r="G18" s="18">
        <v>623.43911000000003</v>
      </c>
      <c r="H18" s="18">
        <v>551.99083999999993</v>
      </c>
      <c r="I18" s="18">
        <v>553.75485000000003</v>
      </c>
      <c r="J18" s="18">
        <v>598.31829999999991</v>
      </c>
      <c r="K18" s="18">
        <v>595.34387956434284</v>
      </c>
      <c r="L18" s="18">
        <v>577.90444043565731</v>
      </c>
      <c r="M18" s="18">
        <v>668.88756000000001</v>
      </c>
      <c r="N18" s="18">
        <v>654.93855000000008</v>
      </c>
      <c r="O18" s="18">
        <v>702.35411999999997</v>
      </c>
      <c r="P18" s="19">
        <f t="shared" si="0"/>
        <v>6687.4393999999993</v>
      </c>
    </row>
    <row r="19" spans="1:16" x14ac:dyDescent="0.25">
      <c r="A19" s="30">
        <f t="shared" si="1"/>
        <v>7</v>
      </c>
      <c r="B19" s="5"/>
      <c r="C19" s="7" t="s">
        <v>4</v>
      </c>
      <c r="D19" s="18">
        <v>164.82989468750009</v>
      </c>
      <c r="E19" s="18">
        <v>1559.1980074374999</v>
      </c>
      <c r="F19" s="18">
        <v>1598.4960474375</v>
      </c>
      <c r="G19" s="18">
        <v>1857.9843374375</v>
      </c>
      <c r="H19" s="18">
        <v>1552.2675674375</v>
      </c>
      <c r="I19" s="18">
        <v>1567.5058174374997</v>
      </c>
      <c r="J19" s="18">
        <v>962.74876943750007</v>
      </c>
      <c r="K19" s="18">
        <v>1495.4457526543845</v>
      </c>
      <c r="L19" s="18">
        <v>1583.7620222206151</v>
      </c>
      <c r="M19" s="18">
        <v>1549.9151374374999</v>
      </c>
      <c r="N19" s="18">
        <v>1678.9319974374998</v>
      </c>
      <c r="O19" s="18">
        <v>1639.0729474374998</v>
      </c>
      <c r="P19" s="19">
        <f t="shared" si="0"/>
        <v>17210.158298499999</v>
      </c>
    </row>
    <row r="20" spans="1:16" x14ac:dyDescent="0.25">
      <c r="A20" s="30">
        <f t="shared" si="1"/>
        <v>8</v>
      </c>
      <c r="B20" s="5"/>
      <c r="C20" s="7" t="s">
        <v>5</v>
      </c>
      <c r="D20" s="18">
        <v>47.209449999999997</v>
      </c>
      <c r="E20" s="18">
        <v>54.651720000000005</v>
      </c>
      <c r="F20" s="18">
        <v>55.283279999999998</v>
      </c>
      <c r="G20" s="18">
        <v>54.655370000000005</v>
      </c>
      <c r="H20" s="18">
        <v>54.792000000000002</v>
      </c>
      <c r="I20" s="18">
        <v>54.86786</v>
      </c>
      <c r="J20" s="18">
        <v>67.932099999999991</v>
      </c>
      <c r="K20" s="18">
        <v>55.058019013369531</v>
      </c>
      <c r="L20" s="18">
        <v>55.112230986630472</v>
      </c>
      <c r="M20" s="18">
        <v>55.79918</v>
      </c>
      <c r="N20" s="18">
        <v>56.226500000000001</v>
      </c>
      <c r="O20" s="18">
        <v>55.705059999999996</v>
      </c>
      <c r="P20" s="19">
        <f t="shared" si="0"/>
        <v>667.29277000000002</v>
      </c>
    </row>
    <row r="21" spans="1:16" x14ac:dyDescent="0.25">
      <c r="A21" s="30">
        <f t="shared" si="1"/>
        <v>9</v>
      </c>
      <c r="B21" s="5"/>
      <c r="C21" s="7" t="s">
        <v>6</v>
      </c>
      <c r="D21" s="18">
        <v>140.14099999999999</v>
      </c>
      <c r="E21" s="18">
        <v>144.345</v>
      </c>
      <c r="F21" s="18">
        <v>144.345</v>
      </c>
      <c r="G21" s="18">
        <v>144.345</v>
      </c>
      <c r="H21" s="18">
        <v>144.345</v>
      </c>
      <c r="I21" s="18">
        <v>144.345</v>
      </c>
      <c r="J21" s="18">
        <v>144.345</v>
      </c>
      <c r="K21" s="18">
        <v>144.345</v>
      </c>
      <c r="L21" s="18">
        <v>144.345</v>
      </c>
      <c r="M21" s="18">
        <v>144.345</v>
      </c>
      <c r="N21" s="18">
        <v>144.345</v>
      </c>
      <c r="O21" s="18">
        <v>144.345</v>
      </c>
      <c r="P21" s="19">
        <f t="shared" si="0"/>
        <v>1727.9360000000001</v>
      </c>
    </row>
    <row r="22" spans="1:16" x14ac:dyDescent="0.25">
      <c r="A22" s="30">
        <f t="shared" si="1"/>
        <v>10</v>
      </c>
      <c r="B22" s="5"/>
      <c r="C22" s="7" t="s">
        <v>7</v>
      </c>
      <c r="D22" s="18">
        <v>42.063000000000002</v>
      </c>
      <c r="E22" s="18">
        <v>43.329000000000001</v>
      </c>
      <c r="F22" s="18">
        <v>43.329000000000001</v>
      </c>
      <c r="G22" s="18">
        <v>43.329000000000001</v>
      </c>
      <c r="H22" s="18">
        <v>43.329000000000001</v>
      </c>
      <c r="I22" s="18">
        <v>43.329000000000001</v>
      </c>
      <c r="J22" s="18">
        <v>43.329000000000001</v>
      </c>
      <c r="K22" s="18">
        <v>43.329000000000001</v>
      </c>
      <c r="L22" s="18">
        <v>43.329000000000001</v>
      </c>
      <c r="M22" s="18">
        <v>43.329000000000001</v>
      </c>
      <c r="N22" s="18">
        <v>43.329000000000001</v>
      </c>
      <c r="O22" s="18">
        <v>43.329000000000001</v>
      </c>
      <c r="P22" s="19">
        <f t="shared" si="0"/>
        <v>518.68200000000002</v>
      </c>
    </row>
    <row r="23" spans="1:16" x14ac:dyDescent="0.25">
      <c r="A23" s="30">
        <f t="shared" si="1"/>
        <v>11</v>
      </c>
      <c r="B23" s="5"/>
      <c r="C23" s="7" t="s">
        <v>8</v>
      </c>
      <c r="D23" s="18">
        <v>718.5018</v>
      </c>
      <c r="E23" s="18">
        <v>742.65332999999998</v>
      </c>
      <c r="F23" s="18">
        <v>690.4438100000001</v>
      </c>
      <c r="G23" s="18">
        <v>813.07382999999993</v>
      </c>
      <c r="H23" s="18">
        <v>750.71665000000007</v>
      </c>
      <c r="I23" s="18">
        <v>756.43552999999997</v>
      </c>
      <c r="J23" s="18">
        <v>716.58695999999998</v>
      </c>
      <c r="K23" s="18">
        <v>761.56217000000004</v>
      </c>
      <c r="L23" s="18">
        <v>711.61480000000006</v>
      </c>
      <c r="M23" s="18">
        <v>743.40463</v>
      </c>
      <c r="N23" s="18">
        <v>810.52469999999994</v>
      </c>
      <c r="O23" s="18">
        <v>740.81160999999997</v>
      </c>
      <c r="P23" s="19">
        <f t="shared" si="0"/>
        <v>8956.3298200000008</v>
      </c>
    </row>
    <row r="24" spans="1:16" x14ac:dyDescent="0.25">
      <c r="A24" s="30">
        <f t="shared" si="1"/>
        <v>12</v>
      </c>
      <c r="B24" s="5"/>
      <c r="C24" s="7" t="s">
        <v>9</v>
      </c>
      <c r="D24" s="18">
        <v>127.28592999999999</v>
      </c>
      <c r="E24" s="18">
        <v>127.87774</v>
      </c>
      <c r="F24" s="18">
        <v>127.87774</v>
      </c>
      <c r="G24" s="18">
        <v>127.87774</v>
      </c>
      <c r="H24" s="18">
        <v>128.99168</v>
      </c>
      <c r="I24" s="18">
        <v>127.87774</v>
      </c>
      <c r="J24" s="18">
        <v>127.87774</v>
      </c>
      <c r="K24" s="18">
        <v>127.87774</v>
      </c>
      <c r="L24" s="18">
        <v>127.87774</v>
      </c>
      <c r="M24" s="18">
        <v>127.87774</v>
      </c>
      <c r="N24" s="18">
        <v>127.87774</v>
      </c>
      <c r="O24" s="18">
        <v>125.45564</v>
      </c>
      <c r="P24" s="19">
        <f t="shared" si="0"/>
        <v>1532.6329099999998</v>
      </c>
    </row>
    <row r="25" spans="1:16" x14ac:dyDescent="0.25">
      <c r="A25" s="30">
        <f t="shared" si="1"/>
        <v>13</v>
      </c>
      <c r="B25" s="5"/>
      <c r="C25" s="7" t="s">
        <v>10</v>
      </c>
      <c r="D25" s="18">
        <v>115.20192999999999</v>
      </c>
      <c r="E25" s="18">
        <v>51.234720000000003</v>
      </c>
      <c r="F25" s="18">
        <v>51.234720000000003</v>
      </c>
      <c r="G25" s="18">
        <v>3.4668000000000001</v>
      </c>
      <c r="H25" s="18">
        <v>16.713860000000103</v>
      </c>
      <c r="I25" s="18">
        <v>51.234720000000202</v>
      </c>
      <c r="J25" s="18">
        <v>51.234719999999975</v>
      </c>
      <c r="K25" s="18">
        <v>74.948109335958264</v>
      </c>
      <c r="L25" s="18">
        <v>27.521330664041738</v>
      </c>
      <c r="M25" s="18">
        <v>1848.3003899999999</v>
      </c>
      <c r="N25" s="18">
        <v>1899.0118599999998</v>
      </c>
      <c r="O25" s="18">
        <v>1855.4885400000001</v>
      </c>
      <c r="P25" s="19">
        <f t="shared" si="0"/>
        <v>6045.5916999999999</v>
      </c>
    </row>
    <row r="26" spans="1:16" x14ac:dyDescent="0.25">
      <c r="A26" s="30">
        <f t="shared" si="1"/>
        <v>14</v>
      </c>
      <c r="B26" s="5"/>
      <c r="C26" s="7" t="s">
        <v>11</v>
      </c>
      <c r="D26" s="18">
        <v>70.63985000000001</v>
      </c>
      <c r="E26" s="18">
        <v>49.706739999999996</v>
      </c>
      <c r="F26" s="18">
        <v>49.706739999999996</v>
      </c>
      <c r="G26" s="18">
        <v>61.131740000000001</v>
      </c>
      <c r="H26" s="18">
        <v>49.706739999999996</v>
      </c>
      <c r="I26" s="18">
        <v>49.706739999999996</v>
      </c>
      <c r="J26" s="18">
        <v>49.706739999999996</v>
      </c>
      <c r="K26" s="18">
        <v>49.706739999999996</v>
      </c>
      <c r="L26" s="18">
        <v>49.706739999999996</v>
      </c>
      <c r="M26" s="18">
        <v>49.706739999999996</v>
      </c>
      <c r="N26" s="18">
        <v>49.706739999999996</v>
      </c>
      <c r="O26" s="18">
        <v>49.706739999999996</v>
      </c>
      <c r="P26" s="19">
        <f t="shared" si="0"/>
        <v>628.83898999999985</v>
      </c>
    </row>
    <row r="27" spans="1:16" x14ac:dyDescent="0.25">
      <c r="A27" s="30">
        <f t="shared" si="1"/>
        <v>15</v>
      </c>
      <c r="B27" s="5"/>
      <c r="C27" s="7" t="s">
        <v>12</v>
      </c>
      <c r="D27" s="20">
        <v>43.72804</v>
      </c>
      <c r="E27" s="20">
        <v>45.391550000000002</v>
      </c>
      <c r="F27" s="20">
        <v>45.391550000000002</v>
      </c>
      <c r="G27" s="20">
        <v>45.391550000000002</v>
      </c>
      <c r="H27" s="20">
        <v>45.391550000000002</v>
      </c>
      <c r="I27" s="20">
        <v>45.391550000000002</v>
      </c>
      <c r="J27" s="20">
        <v>45.391550000000002</v>
      </c>
      <c r="K27" s="20">
        <v>45.391550000000002</v>
      </c>
      <c r="L27" s="20">
        <v>45.391550000000002</v>
      </c>
      <c r="M27" s="20">
        <v>45.391550000000002</v>
      </c>
      <c r="N27" s="20">
        <v>45.391550000000002</v>
      </c>
      <c r="O27" s="20">
        <v>45.391550000000002</v>
      </c>
      <c r="P27" s="21">
        <f t="shared" si="0"/>
        <v>543.03508999999997</v>
      </c>
    </row>
    <row r="28" spans="1:16" x14ac:dyDescent="0.25">
      <c r="A28" s="30">
        <f t="shared" si="1"/>
        <v>16</v>
      </c>
      <c r="B28" s="5"/>
      <c r="C28" s="7" t="s">
        <v>22</v>
      </c>
      <c r="D28" s="17">
        <f>SUM(D13:D27)</f>
        <v>5553.8868753541656</v>
      </c>
      <c r="E28" s="17">
        <f t="shared" ref="E28:O28" si="2">SUM(E13:E27)</f>
        <v>6974.1520145208324</v>
      </c>
      <c r="F28" s="17">
        <f t="shared" si="2"/>
        <v>6835.8991045208322</v>
      </c>
      <c r="G28" s="17">
        <f t="shared" si="2"/>
        <v>7731.8061045208333</v>
      </c>
      <c r="H28" s="17">
        <f t="shared" si="2"/>
        <v>7059.2346245208346</v>
      </c>
      <c r="I28" s="17">
        <f t="shared" si="2"/>
        <v>7139.7930245208336</v>
      </c>
      <c r="J28" s="17">
        <f t="shared" si="2"/>
        <v>6878.4508835208344</v>
      </c>
      <c r="K28" s="17">
        <f t="shared" si="2"/>
        <v>7137.9421225208325</v>
      </c>
      <c r="L28" s="17">
        <f t="shared" si="2"/>
        <v>6956.0451165208333</v>
      </c>
      <c r="M28" s="17">
        <f t="shared" si="2"/>
        <v>7078.082590520833</v>
      </c>
      <c r="N28" s="17">
        <f t="shared" si="2"/>
        <v>7392.7523197408309</v>
      </c>
      <c r="O28" s="17">
        <f t="shared" si="2"/>
        <v>7933.6604268508327</v>
      </c>
      <c r="P28" s="17">
        <f>SUM(P13:P27)</f>
        <v>84671.705207633335</v>
      </c>
    </row>
    <row r="29" spans="1:16" x14ac:dyDescent="0.25">
      <c r="B29" s="5"/>
      <c r="C29" s="7"/>
    </row>
    <row r="30" spans="1:16" x14ac:dyDescent="0.25">
      <c r="A30" s="30">
        <f>A28+1</f>
        <v>17</v>
      </c>
      <c r="B30" s="14" t="s">
        <v>24</v>
      </c>
      <c r="C30" s="7" t="s">
        <v>0</v>
      </c>
      <c r="D30" s="16">
        <v>109.47778</v>
      </c>
      <c r="E30" s="16">
        <v>53.370510000000003</v>
      </c>
      <c r="F30" s="16">
        <v>53.370510000000003</v>
      </c>
      <c r="G30" s="16">
        <v>53.381709999999998</v>
      </c>
      <c r="H30" s="16">
        <v>53.374859999999998</v>
      </c>
      <c r="I30" s="16">
        <v>53.374859999999998</v>
      </c>
      <c r="J30" s="16">
        <v>53.4041</v>
      </c>
      <c r="K30" s="16">
        <v>53.375540000000001</v>
      </c>
      <c r="L30" s="16">
        <v>53.374859999999998</v>
      </c>
      <c r="M30" s="16">
        <v>53.374859999999998</v>
      </c>
      <c r="N30" s="16">
        <v>53.374859999999998</v>
      </c>
      <c r="O30" s="16">
        <v>53.374169999999999</v>
      </c>
      <c r="P30" s="17">
        <f>SUM(D30:O30)</f>
        <v>696.62862000000007</v>
      </c>
    </row>
    <row r="31" spans="1:16" x14ac:dyDescent="0.25">
      <c r="A31" s="30">
        <f>A30+1</f>
        <v>18</v>
      </c>
      <c r="B31" s="14"/>
      <c r="C31" s="7" t="s">
        <v>1</v>
      </c>
      <c r="D31" s="18">
        <v>0.58245000000000002</v>
      </c>
      <c r="E31" s="18">
        <v>0.28676999999999997</v>
      </c>
      <c r="F31" s="18">
        <v>0.28676999999999997</v>
      </c>
      <c r="G31" s="18">
        <v>0.28676999999999997</v>
      </c>
      <c r="H31" s="18">
        <v>0.28676999999999997</v>
      </c>
      <c r="I31" s="18">
        <v>0.28676999999999997</v>
      </c>
      <c r="J31" s="18">
        <v>0.28676999999999997</v>
      </c>
      <c r="K31" s="18">
        <v>0.28676999999999997</v>
      </c>
      <c r="L31" s="18">
        <v>0.28676999999999997</v>
      </c>
      <c r="M31" s="18">
        <v>0.28676999999999997</v>
      </c>
      <c r="N31" s="18">
        <v>0.28676999999999997</v>
      </c>
      <c r="O31" s="18">
        <v>0.28676999999999997</v>
      </c>
      <c r="P31" s="19">
        <f t="shared" ref="P31:P47" si="3">SUM(D31:O31)</f>
        <v>3.7369199999999987</v>
      </c>
    </row>
    <row r="32" spans="1:16" x14ac:dyDescent="0.25">
      <c r="A32" s="30">
        <f t="shared" ref="A32:A48" si="4">A31+1</f>
        <v>19</v>
      </c>
      <c r="B32" s="14"/>
      <c r="C32" s="7" t="s">
        <v>2</v>
      </c>
      <c r="D32" s="18">
        <v>5.3183299999999996</v>
      </c>
      <c r="E32" s="18">
        <v>13.82105</v>
      </c>
      <c r="F32" s="18">
        <v>12.797600000000001</v>
      </c>
      <c r="G32" s="18">
        <v>16.011680000000002</v>
      </c>
      <c r="H32" s="18">
        <v>14.23921</v>
      </c>
      <c r="I32" s="18">
        <v>14.229379999999999</v>
      </c>
      <c r="J32" s="18">
        <v>13.78083</v>
      </c>
      <c r="K32" s="18">
        <v>14.192129999999999</v>
      </c>
      <c r="L32" s="18">
        <v>14.180479999999999</v>
      </c>
      <c r="M32" s="18">
        <v>13.80049</v>
      </c>
      <c r="N32" s="18">
        <v>14.14232</v>
      </c>
      <c r="O32" s="18">
        <v>13.74793</v>
      </c>
      <c r="P32" s="19">
        <f t="shared" si="3"/>
        <v>160.26143000000002</v>
      </c>
    </row>
    <row r="33" spans="1:16" x14ac:dyDescent="0.25">
      <c r="A33" s="30">
        <f t="shared" si="4"/>
        <v>20</v>
      </c>
      <c r="B33" s="14"/>
      <c r="C33" s="7" t="s">
        <v>3</v>
      </c>
      <c r="D33" s="18">
        <v>169.75995</v>
      </c>
      <c r="E33" s="18">
        <v>84.53152</v>
      </c>
      <c r="F33" s="18">
        <v>92.098300000000009</v>
      </c>
      <c r="G33" s="18">
        <v>203.1662</v>
      </c>
      <c r="H33" s="18">
        <v>84.260750000000002</v>
      </c>
      <c r="I33" s="18">
        <v>84.232640000000004</v>
      </c>
      <c r="J33" s="18">
        <v>201.46366</v>
      </c>
      <c r="K33" s="18">
        <v>181.20919000000001</v>
      </c>
      <c r="L33" s="18">
        <v>84.182820000000007</v>
      </c>
      <c r="M33" s="18">
        <v>200.42169000000001</v>
      </c>
      <c r="N33" s="18">
        <v>84.14649</v>
      </c>
      <c r="O33" s="18">
        <v>83.649749999999997</v>
      </c>
      <c r="P33" s="19">
        <f t="shared" si="3"/>
        <v>1553.1229600000001</v>
      </c>
    </row>
    <row r="34" spans="1:16" x14ac:dyDescent="0.25">
      <c r="A34" s="30">
        <f t="shared" si="4"/>
        <v>21</v>
      </c>
      <c r="B34" s="14"/>
      <c r="C34" s="7" t="s">
        <v>4</v>
      </c>
      <c r="D34" s="18">
        <v>-90.458110000000005</v>
      </c>
      <c r="E34" s="18">
        <v>-56.872980000000005</v>
      </c>
      <c r="F34" s="18">
        <v>-58.799230000000001</v>
      </c>
      <c r="G34" s="18">
        <v>-5.7618799999999997</v>
      </c>
      <c r="H34" s="18">
        <v>-57.007539999999999</v>
      </c>
      <c r="I34" s="18">
        <v>-56.531599999999997</v>
      </c>
      <c r="J34" s="18">
        <v>-31.785499999999999</v>
      </c>
      <c r="K34" s="18">
        <v>-55.62764</v>
      </c>
      <c r="L34" s="18">
        <v>-55.279859999999999</v>
      </c>
      <c r="M34" s="18">
        <v>-56.904510000000002</v>
      </c>
      <c r="N34" s="18">
        <v>-57.279000000000003</v>
      </c>
      <c r="O34" s="18">
        <v>-56.469919999999995</v>
      </c>
      <c r="P34" s="19">
        <f t="shared" si="3"/>
        <v>-638.77776999999992</v>
      </c>
    </row>
    <row r="35" spans="1:16" x14ac:dyDescent="0.25">
      <c r="A35" s="30">
        <f t="shared" si="4"/>
        <v>22</v>
      </c>
      <c r="B35" s="14"/>
      <c r="C35" s="7" t="s">
        <v>5</v>
      </c>
      <c r="D35" s="18">
        <v>25.796290000000003</v>
      </c>
      <c r="E35" s="18">
        <v>13.359690000000001</v>
      </c>
      <c r="F35" s="18">
        <v>13.362690000000001</v>
      </c>
      <c r="G35" s="18">
        <v>13.36314</v>
      </c>
      <c r="H35" s="18">
        <v>13.362690000000001</v>
      </c>
      <c r="I35" s="18">
        <v>13.3604</v>
      </c>
      <c r="J35" s="18">
        <v>13.336879999999999</v>
      </c>
      <c r="K35" s="18">
        <v>13.36107</v>
      </c>
      <c r="L35" s="18">
        <v>13.36176</v>
      </c>
      <c r="M35" s="18">
        <v>13.36176</v>
      </c>
      <c r="N35" s="18">
        <v>13.360850000000001</v>
      </c>
      <c r="O35" s="18">
        <v>13.3604</v>
      </c>
      <c r="P35" s="19">
        <f t="shared" si="3"/>
        <v>172.74761999999998</v>
      </c>
    </row>
    <row r="36" spans="1:16" x14ac:dyDescent="0.25">
      <c r="A36" s="30">
        <f t="shared" si="4"/>
        <v>23</v>
      </c>
      <c r="B36" s="14"/>
      <c r="C36" s="7" t="s">
        <v>6</v>
      </c>
      <c r="D36" s="18">
        <v>0</v>
      </c>
      <c r="E36" s="18">
        <v>-31.754000000000001</v>
      </c>
      <c r="F36" s="18">
        <v>-31.754000000000001</v>
      </c>
      <c r="G36" s="18">
        <v>-31.754000000000001</v>
      </c>
      <c r="H36" s="18">
        <v>-31.754000000000001</v>
      </c>
      <c r="I36" s="18">
        <v>-31.754000000000001</v>
      </c>
      <c r="J36" s="18">
        <v>-31.754000000000001</v>
      </c>
      <c r="K36" s="18">
        <v>-31.754000000000001</v>
      </c>
      <c r="L36" s="18">
        <v>-31.754000000000001</v>
      </c>
      <c r="M36" s="18">
        <v>-31.754000000000001</v>
      </c>
      <c r="N36" s="18">
        <v>-31.754000000000001</v>
      </c>
      <c r="O36" s="18">
        <v>-31.754000000000001</v>
      </c>
      <c r="P36" s="19">
        <f t="shared" si="3"/>
        <v>-349.29400000000004</v>
      </c>
    </row>
    <row r="37" spans="1:16" x14ac:dyDescent="0.25">
      <c r="A37" s="30">
        <f t="shared" si="4"/>
        <v>24</v>
      </c>
      <c r="B37" s="14"/>
      <c r="C37" s="7" t="s">
        <v>7</v>
      </c>
      <c r="D37" s="18">
        <v>0</v>
      </c>
      <c r="E37" s="18">
        <v>-18.12</v>
      </c>
      <c r="F37" s="18">
        <v>-18.12</v>
      </c>
      <c r="G37" s="18">
        <v>-18.12</v>
      </c>
      <c r="H37" s="18">
        <v>-18.12</v>
      </c>
      <c r="I37" s="18">
        <v>-18.12</v>
      </c>
      <c r="J37" s="18">
        <v>-18.12</v>
      </c>
      <c r="K37" s="18">
        <v>-18.12</v>
      </c>
      <c r="L37" s="18">
        <v>-18.12</v>
      </c>
      <c r="M37" s="18">
        <v>-18.12</v>
      </c>
      <c r="N37" s="18">
        <v>-18.12</v>
      </c>
      <c r="O37" s="18">
        <v>-18.12</v>
      </c>
      <c r="P37" s="19">
        <f t="shared" si="3"/>
        <v>-199.32000000000002</v>
      </c>
    </row>
    <row r="38" spans="1:16" x14ac:dyDescent="0.25">
      <c r="A38" s="30">
        <f t="shared" si="4"/>
        <v>25</v>
      </c>
      <c r="B38" s="14"/>
      <c r="C38" s="7" t="s">
        <v>12</v>
      </c>
      <c r="D38" s="18">
        <v>12.85815</v>
      </c>
      <c r="E38" s="18">
        <v>16.488790000000002</v>
      </c>
      <c r="F38" s="18">
        <v>10.90494</v>
      </c>
      <c r="G38" s="18">
        <v>13.26831</v>
      </c>
      <c r="H38" s="18">
        <v>6.8086099999999998</v>
      </c>
      <c r="I38" s="18">
        <v>19.601650000000003</v>
      </c>
      <c r="J38" s="18">
        <v>13.488580000000001</v>
      </c>
      <c r="K38" s="18">
        <v>5.49702</v>
      </c>
      <c r="L38" s="18">
        <v>7.1369699999999998</v>
      </c>
      <c r="M38" s="18">
        <v>14.566649999999999</v>
      </c>
      <c r="N38" s="18">
        <v>11.116299999999999</v>
      </c>
      <c r="O38" s="18">
        <v>8.1332299999999993</v>
      </c>
      <c r="P38" s="19">
        <f t="shared" si="3"/>
        <v>139.86920000000001</v>
      </c>
    </row>
    <row r="39" spans="1:16" x14ac:dyDescent="0.25">
      <c r="A39" s="30">
        <f t="shared" si="4"/>
        <v>26</v>
      </c>
      <c r="B39" s="14"/>
      <c r="C39" s="7" t="s">
        <v>18</v>
      </c>
      <c r="D39" s="18">
        <v>20.832999999999998</v>
      </c>
      <c r="E39" s="18">
        <v>20.832999999999998</v>
      </c>
      <c r="F39" s="18">
        <v>20.832999999999998</v>
      </c>
      <c r="G39" s="18">
        <v>20.832999999999998</v>
      </c>
      <c r="H39" s="18">
        <v>41.665999999999997</v>
      </c>
      <c r="I39" s="18">
        <v>41.665999999999997</v>
      </c>
      <c r="J39" s="18">
        <v>41.665999999999997</v>
      </c>
      <c r="K39" s="18">
        <v>41.665999999999997</v>
      </c>
      <c r="L39" s="18">
        <v>41.665999999999997</v>
      </c>
      <c r="M39" s="18">
        <v>41.665999999999997</v>
      </c>
      <c r="N39" s="18">
        <v>41.665999999999997</v>
      </c>
      <c r="O39" s="18">
        <v>41.665999999999997</v>
      </c>
      <c r="P39" s="19">
        <f t="shared" si="3"/>
        <v>416.65999999999997</v>
      </c>
    </row>
    <row r="40" spans="1:16" x14ac:dyDescent="0.25">
      <c r="A40" s="30">
        <f t="shared" si="4"/>
        <v>27</v>
      </c>
      <c r="B40" s="14"/>
      <c r="C40" s="7" t="s">
        <v>14</v>
      </c>
      <c r="D40" s="18">
        <v>-21.55</v>
      </c>
      <c r="E40" s="18">
        <v>-21.55</v>
      </c>
      <c r="F40" s="18">
        <v>-21.55</v>
      </c>
      <c r="G40" s="18">
        <v>-21.55</v>
      </c>
      <c r="H40" s="18">
        <v>-21.55</v>
      </c>
      <c r="I40" s="18">
        <v>-21.55</v>
      </c>
      <c r="J40" s="18">
        <v>-21.55</v>
      </c>
      <c r="K40" s="18">
        <v>-21.55</v>
      </c>
      <c r="L40" s="18">
        <v>-21.55</v>
      </c>
      <c r="M40" s="18">
        <v>-21.55</v>
      </c>
      <c r="N40" s="18">
        <v>-21.55</v>
      </c>
      <c r="O40" s="18">
        <v>-21.55</v>
      </c>
      <c r="P40" s="19">
        <f t="shared" si="3"/>
        <v>-258.60000000000008</v>
      </c>
    </row>
    <row r="41" spans="1:16" x14ac:dyDescent="0.25">
      <c r="A41" s="30">
        <f t="shared" si="4"/>
        <v>28</v>
      </c>
      <c r="B41" s="14"/>
      <c r="C41" s="7" t="s">
        <v>15</v>
      </c>
      <c r="D41" s="18">
        <v>-7.1840000000000002</v>
      </c>
      <c r="E41" s="18">
        <v>-7.1840000000000002</v>
      </c>
      <c r="F41" s="18">
        <v>-7.1840000000000002</v>
      </c>
      <c r="G41" s="18">
        <v>-7.1840000000000002</v>
      </c>
      <c r="H41" s="18">
        <v>-7.1840000000000002</v>
      </c>
      <c r="I41" s="18">
        <v>-7.1840000000000002</v>
      </c>
      <c r="J41" s="18">
        <v>-7.1840000000000002</v>
      </c>
      <c r="K41" s="18">
        <v>-7.1840000000000002</v>
      </c>
      <c r="L41" s="18">
        <v>-7.1840000000000002</v>
      </c>
      <c r="M41" s="18">
        <v>-7.1840000000000002</v>
      </c>
      <c r="N41" s="18">
        <v>-7.1840000000000002</v>
      </c>
      <c r="O41" s="18">
        <v>-7.1840000000000002</v>
      </c>
      <c r="P41" s="19">
        <f t="shared" si="3"/>
        <v>-86.207999999999984</v>
      </c>
    </row>
    <row r="42" spans="1:16" x14ac:dyDescent="0.25">
      <c r="A42" s="30">
        <f t="shared" si="4"/>
        <v>29</v>
      </c>
      <c r="B42" s="14"/>
      <c r="C42" s="7" t="s">
        <v>16</v>
      </c>
      <c r="D42" s="18">
        <v>-21.55</v>
      </c>
      <c r="E42" s="18">
        <v>-21.55</v>
      </c>
      <c r="F42" s="18">
        <v>-21.55</v>
      </c>
      <c r="G42" s="18">
        <v>-21.55</v>
      </c>
      <c r="H42" s="18">
        <v>-21.55</v>
      </c>
      <c r="I42" s="18">
        <v>-21.55</v>
      </c>
      <c r="J42" s="18">
        <v>-21.55</v>
      </c>
      <c r="K42" s="18">
        <v>-21.55</v>
      </c>
      <c r="L42" s="18">
        <v>-21.55</v>
      </c>
      <c r="M42" s="18">
        <v>-21.55</v>
      </c>
      <c r="N42" s="18">
        <v>-21.55</v>
      </c>
      <c r="O42" s="18">
        <v>-21.55</v>
      </c>
      <c r="P42" s="19">
        <f t="shared" si="3"/>
        <v>-258.60000000000008</v>
      </c>
    </row>
    <row r="43" spans="1:16" x14ac:dyDescent="0.25">
      <c r="A43" s="30">
        <f t="shared" si="4"/>
        <v>30</v>
      </c>
      <c r="B43" s="14"/>
      <c r="C43" s="7" t="s">
        <v>19</v>
      </c>
      <c r="D43" s="18">
        <v>29.248000000000001</v>
      </c>
      <c r="E43" s="18">
        <v>29.248000000000001</v>
      </c>
      <c r="F43" s="18">
        <v>29.248000000000001</v>
      </c>
      <c r="G43" s="18">
        <v>29.248000000000001</v>
      </c>
      <c r="H43" s="18">
        <v>56.302</v>
      </c>
      <c r="I43" s="18">
        <v>56.302</v>
      </c>
      <c r="J43" s="18">
        <v>56.302</v>
      </c>
      <c r="K43" s="18">
        <v>56.302</v>
      </c>
      <c r="L43" s="18">
        <v>56.302</v>
      </c>
      <c r="M43" s="18">
        <v>56.302</v>
      </c>
      <c r="N43" s="18">
        <v>56.302</v>
      </c>
      <c r="O43" s="18">
        <v>56.302</v>
      </c>
      <c r="P43" s="19">
        <f t="shared" si="3"/>
        <v>567.40800000000013</v>
      </c>
    </row>
    <row r="44" spans="1:16" x14ac:dyDescent="0.25">
      <c r="A44" s="30">
        <f t="shared" si="4"/>
        <v>31</v>
      </c>
      <c r="B44" s="14"/>
      <c r="C44" s="7" t="s">
        <v>20</v>
      </c>
      <c r="D44" s="18">
        <v>2.8330000000000002</v>
      </c>
      <c r="E44" s="18">
        <v>2.8330000000000002</v>
      </c>
      <c r="F44" s="18">
        <v>2.8330000000000002</v>
      </c>
      <c r="G44" s="18">
        <v>2.8330000000000002</v>
      </c>
      <c r="H44" s="18">
        <v>5.665</v>
      </c>
      <c r="I44" s="18">
        <v>5.665</v>
      </c>
      <c r="J44" s="18">
        <v>5.665</v>
      </c>
      <c r="K44" s="18">
        <v>5.665</v>
      </c>
      <c r="L44" s="18">
        <v>5.665</v>
      </c>
      <c r="M44" s="18">
        <v>5.665</v>
      </c>
      <c r="N44" s="18">
        <v>5.665</v>
      </c>
      <c r="O44" s="18">
        <v>5.665</v>
      </c>
      <c r="P44" s="19">
        <f t="shared" si="3"/>
        <v>56.651999999999994</v>
      </c>
    </row>
    <row r="45" spans="1:16" x14ac:dyDescent="0.25">
      <c r="A45" s="30">
        <f t="shared" si="4"/>
        <v>32</v>
      </c>
      <c r="B45" s="14"/>
      <c r="C45" s="7" t="s">
        <v>21</v>
      </c>
      <c r="D45" s="18">
        <v>9.4019999999999992</v>
      </c>
      <c r="E45" s="18">
        <v>18.803999999999998</v>
      </c>
      <c r="F45" s="18">
        <v>18.803999999999998</v>
      </c>
      <c r="G45" s="18">
        <v>18.803999999999998</v>
      </c>
      <c r="H45" s="18">
        <v>18.803999999999998</v>
      </c>
      <c r="I45" s="18">
        <v>18.803999999999998</v>
      </c>
      <c r="J45" s="18">
        <v>18.803999999999998</v>
      </c>
      <c r="K45" s="18">
        <v>18.803999999999998</v>
      </c>
      <c r="L45" s="18">
        <v>18.803999999999998</v>
      </c>
      <c r="M45" s="18">
        <v>18.803999999999998</v>
      </c>
      <c r="N45" s="18">
        <v>18.803999999999998</v>
      </c>
      <c r="O45" s="18">
        <v>18.803999999999998</v>
      </c>
      <c r="P45" s="19">
        <f t="shared" si="3"/>
        <v>216.24600000000001</v>
      </c>
    </row>
    <row r="46" spans="1:16" x14ac:dyDescent="0.25">
      <c r="A46" s="30">
        <f t="shared" si="4"/>
        <v>33</v>
      </c>
      <c r="B46" s="14"/>
      <c r="C46" s="7" t="s">
        <v>17</v>
      </c>
      <c r="D46" s="18">
        <v>-21.55</v>
      </c>
      <c r="E46" s="18">
        <v>-21.55</v>
      </c>
      <c r="F46" s="18">
        <v>-21.55</v>
      </c>
      <c r="G46" s="18">
        <v>-21.55</v>
      </c>
      <c r="H46" s="18">
        <v>-21.55</v>
      </c>
      <c r="I46" s="18">
        <v>-21.55</v>
      </c>
      <c r="J46" s="18">
        <v>-21.55</v>
      </c>
      <c r="K46" s="18">
        <v>-21.55</v>
      </c>
      <c r="L46" s="18">
        <v>-21.55</v>
      </c>
      <c r="M46" s="18">
        <v>-21.55</v>
      </c>
      <c r="N46" s="18">
        <v>-21.55</v>
      </c>
      <c r="O46" s="18">
        <v>-21.55</v>
      </c>
      <c r="P46" s="19">
        <f t="shared" si="3"/>
        <v>-258.60000000000008</v>
      </c>
    </row>
    <row r="47" spans="1:16" x14ac:dyDescent="0.25">
      <c r="A47" s="30">
        <f t="shared" si="4"/>
        <v>34</v>
      </c>
      <c r="B47" s="14"/>
      <c r="C47" s="7" t="s">
        <v>13</v>
      </c>
      <c r="D47" s="20">
        <v>52.087000000000003</v>
      </c>
      <c r="E47" s="20">
        <v>52.082999999999998</v>
      </c>
      <c r="F47" s="20">
        <v>52.082999999999998</v>
      </c>
      <c r="G47" s="20">
        <v>52.082999999999998</v>
      </c>
      <c r="H47" s="20">
        <v>52.082999999999998</v>
      </c>
      <c r="I47" s="20">
        <v>52.082999999999998</v>
      </c>
      <c r="J47" s="20">
        <v>52.082999999999998</v>
      </c>
      <c r="K47" s="20">
        <v>52.082999999999998</v>
      </c>
      <c r="L47" s="20">
        <v>52.082999999999998</v>
      </c>
      <c r="M47" s="20">
        <v>52.082999999999998</v>
      </c>
      <c r="N47" s="20">
        <v>52.082999999999998</v>
      </c>
      <c r="O47" s="20">
        <v>52.082999999999998</v>
      </c>
      <c r="P47" s="21">
        <f t="shared" si="3"/>
        <v>624.99999999999977</v>
      </c>
    </row>
    <row r="48" spans="1:16" x14ac:dyDescent="0.25">
      <c r="A48" s="30">
        <f t="shared" si="4"/>
        <v>35</v>
      </c>
      <c r="B48" s="5"/>
      <c r="C48" s="7" t="s">
        <v>22</v>
      </c>
      <c r="D48" s="17">
        <f>SUM(D30:D47)</f>
        <v>275.90383999999995</v>
      </c>
      <c r="E48" s="17">
        <f t="shared" ref="E48:P48" si="5">SUM(E30:E47)</f>
        <v>127.07835</v>
      </c>
      <c r="F48" s="17">
        <f t="shared" si="5"/>
        <v>126.11458</v>
      </c>
      <c r="G48" s="17">
        <f t="shared" si="5"/>
        <v>295.80892999999992</v>
      </c>
      <c r="H48" s="17">
        <f t="shared" si="5"/>
        <v>168.13734999999997</v>
      </c>
      <c r="I48" s="17">
        <f t="shared" si="5"/>
        <v>181.36609999999999</v>
      </c>
      <c r="J48" s="17">
        <f t="shared" si="5"/>
        <v>316.78732000000002</v>
      </c>
      <c r="K48" s="17">
        <f t="shared" si="5"/>
        <v>265.10607999999996</v>
      </c>
      <c r="L48" s="17">
        <f t="shared" si="5"/>
        <v>170.05579999999998</v>
      </c>
      <c r="M48" s="17">
        <f t="shared" si="5"/>
        <v>291.71970999999996</v>
      </c>
      <c r="N48" s="17">
        <f t="shared" si="5"/>
        <v>171.96059000000002</v>
      </c>
      <c r="O48" s="17">
        <f t="shared" si="5"/>
        <v>168.89432999999997</v>
      </c>
      <c r="P48" s="17">
        <f t="shared" si="5"/>
        <v>2558.9329799999996</v>
      </c>
    </row>
    <row r="49" spans="1:18" x14ac:dyDescent="0.25">
      <c r="B49" s="14"/>
      <c r="C49" s="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8" x14ac:dyDescent="0.25">
      <c r="A50" s="30">
        <f>A48+1</f>
        <v>36</v>
      </c>
      <c r="B50" s="14" t="s">
        <v>26</v>
      </c>
      <c r="C50" s="7" t="s">
        <v>13</v>
      </c>
      <c r="D50" s="28">
        <v>1.2224999999999999</v>
      </c>
      <c r="E50" s="28">
        <v>0.8115</v>
      </c>
      <c r="F50" s="28">
        <v>0.8115</v>
      </c>
      <c r="G50" s="28">
        <v>0.90600000000000003</v>
      </c>
      <c r="H50" s="28">
        <v>0.83550000000000002</v>
      </c>
      <c r="I50" s="28">
        <v>0.83550000000000002</v>
      </c>
      <c r="J50" s="28">
        <v>1.2524999999999999</v>
      </c>
      <c r="K50" s="28">
        <v>0.83550000000000002</v>
      </c>
      <c r="L50" s="28">
        <v>0.83550000000000002</v>
      </c>
      <c r="M50" s="28">
        <v>0.83550000000000002</v>
      </c>
      <c r="N50" s="28">
        <v>0.83550000000000002</v>
      </c>
      <c r="O50" s="28">
        <v>0.86450000000000005</v>
      </c>
      <c r="P50" s="29">
        <f t="shared" ref="P50" si="6">SUM(D50:O50)</f>
        <v>10.881499999999997</v>
      </c>
    </row>
    <row r="51" spans="1:18" x14ac:dyDescent="0.25">
      <c r="B51" s="14"/>
      <c r="C51" s="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8" ht="16.5" thickBot="1" x14ac:dyDescent="0.3">
      <c r="A52" s="30">
        <f>A50+1</f>
        <v>37</v>
      </c>
      <c r="B52" s="14" t="s">
        <v>22</v>
      </c>
      <c r="D52" s="27">
        <f t="shared" ref="D52:P52" si="7">D48+D50+D28</f>
        <v>5831.0132153541654</v>
      </c>
      <c r="E52" s="27">
        <f t="shared" si="7"/>
        <v>7102.041864520832</v>
      </c>
      <c r="F52" s="27">
        <f t="shared" si="7"/>
        <v>6962.8251845208324</v>
      </c>
      <c r="G52" s="27">
        <f t="shared" si="7"/>
        <v>8028.5210345208334</v>
      </c>
      <c r="H52" s="27">
        <f t="shared" si="7"/>
        <v>7228.2074745208347</v>
      </c>
      <c r="I52" s="27">
        <f t="shared" si="7"/>
        <v>7321.9946245208339</v>
      </c>
      <c r="J52" s="27">
        <f t="shared" si="7"/>
        <v>7196.4907035208344</v>
      </c>
      <c r="K52" s="27">
        <f t="shared" si="7"/>
        <v>7403.8837025208322</v>
      </c>
      <c r="L52" s="27">
        <f t="shared" si="7"/>
        <v>7126.9364165208335</v>
      </c>
      <c r="M52" s="27">
        <f t="shared" si="7"/>
        <v>7370.6378005208335</v>
      </c>
      <c r="N52" s="27">
        <f t="shared" si="7"/>
        <v>7565.5484097408307</v>
      </c>
      <c r="O52" s="27">
        <f t="shared" si="7"/>
        <v>8103.4192568508324</v>
      </c>
      <c r="P52" s="27">
        <f t="shared" si="7"/>
        <v>87241.519687633336</v>
      </c>
    </row>
    <row r="53" spans="1:18" ht="16.5" thickTop="1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R53" s="22"/>
    </row>
    <row r="54" spans="1:18" x14ac:dyDescent="0.25">
      <c r="B54" s="7"/>
      <c r="C54" s="7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</row>
    <row r="55" spans="1:18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8" x14ac:dyDescent="0.25">
      <c r="B56" s="7"/>
      <c r="C56" s="7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5"/>
    </row>
    <row r="57" spans="1:18" x14ac:dyDescent="0.25">
      <c r="B57" s="7"/>
      <c r="C57" s="7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</row>
    <row r="58" spans="1:18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8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26"/>
    </row>
    <row r="60" spans="1:18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26"/>
    </row>
    <row r="61" spans="1:18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8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8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8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2:16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2:16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2:16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2:16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2:16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2:16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2:16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2:16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2:16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2:16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2:16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2:16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2:16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2:16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2:16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2:16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2:16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2:16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</sheetData>
  <mergeCells count="5">
    <mergeCell ref="A2:P2"/>
    <mergeCell ref="A3:P3"/>
    <mergeCell ref="A5:P5"/>
    <mergeCell ref="A6:P6"/>
    <mergeCell ref="A7:P7"/>
  </mergeCells>
  <pageMargins left="0.7" right="0.7" top="0.75" bottom="0.75" header="0.3" footer="0.3"/>
  <pageSetup scale="42" orientation="portrait" r:id="rId1"/>
  <headerFooter>
    <oddHeader>&amp;RSchedule 2, Page 4, Workpaper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2, Page 4, Workpaper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2021-04-22T22:34:15Z</dcterms:created>
  <dcterms:modified xsi:type="dcterms:W3CDTF">2021-06-14T18:01:52Z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